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2" windowWidth="15192" windowHeight="8076" tabRatio="784"/>
  </bookViews>
  <sheets>
    <sheet name="Metadata" sheetId="37" r:id="rId1"/>
    <sheet name="Data Dictionary" sheetId="38" r:id="rId2"/>
    <sheet name="Data" sheetId="1" r:id="rId3"/>
  </sheets>
  <definedNames>
    <definedName name="_xlnm._FilterDatabase" localSheetId="2" hidden="1">Data!$A$1:$O$62</definedName>
  </definedNames>
  <calcPr calcId="145621"/>
</workbook>
</file>

<file path=xl/calcChain.xml><?xml version="1.0" encoding="utf-8"?>
<calcChain xmlns="http://schemas.openxmlformats.org/spreadsheetml/2006/main">
  <c r="N61" i="1" l="1"/>
  <c r="M61" i="1"/>
  <c r="O61" i="1" l="1"/>
  <c r="N60" i="1" l="1"/>
  <c r="M60" i="1"/>
  <c r="O60" i="1" l="1"/>
  <c r="N59" i="1" l="1"/>
  <c r="M59" i="1"/>
  <c r="N58" i="1"/>
  <c r="M58" i="1"/>
  <c r="O59" i="1" l="1"/>
  <c r="O58" i="1"/>
  <c r="N57" i="1"/>
  <c r="M57" i="1"/>
  <c r="N56" i="1"/>
  <c r="M56" i="1"/>
  <c r="N55" i="1"/>
  <c r="M55" i="1"/>
  <c r="N54" i="1"/>
  <c r="M54" i="1"/>
  <c r="O54" i="1" l="1"/>
  <c r="O55" i="1"/>
  <c r="O56" i="1"/>
  <c r="O57" i="1"/>
  <c r="N53" i="1"/>
  <c r="M53" i="1"/>
  <c r="O53" i="1" l="1"/>
  <c r="N52" i="1"/>
  <c r="M52" i="1"/>
  <c r="N51" i="1"/>
  <c r="M51" i="1"/>
  <c r="N50" i="1"/>
  <c r="M50" i="1"/>
  <c r="N49" i="1"/>
  <c r="M49" i="1"/>
  <c r="N48" i="1"/>
  <c r="M48" i="1"/>
  <c r="N47" i="1"/>
  <c r="M47" i="1"/>
  <c r="N46" i="1"/>
  <c r="M46" i="1"/>
  <c r="N45" i="1"/>
  <c r="M45" i="1"/>
  <c r="N44" i="1"/>
  <c r="M44" i="1"/>
  <c r="N43" i="1"/>
  <c r="M43" i="1"/>
  <c r="N42" i="1"/>
  <c r="M42" i="1"/>
  <c r="N41" i="1"/>
  <c r="M41" i="1"/>
  <c r="N40" i="1"/>
  <c r="M40" i="1"/>
  <c r="N39" i="1"/>
  <c r="M39" i="1"/>
  <c r="N38" i="1"/>
  <c r="M38" i="1"/>
  <c r="N37" i="1"/>
  <c r="M37" i="1"/>
  <c r="N36" i="1"/>
  <c r="M36" i="1"/>
  <c r="N35" i="1"/>
  <c r="M35" i="1"/>
  <c r="N34" i="1"/>
  <c r="M34" i="1"/>
  <c r="N33" i="1"/>
  <c r="M33" i="1"/>
  <c r="N32" i="1"/>
  <c r="M32" i="1"/>
  <c r="N31" i="1"/>
  <c r="M31" i="1"/>
  <c r="N30" i="1"/>
  <c r="M30" i="1"/>
  <c r="N29" i="1"/>
  <c r="M29" i="1"/>
  <c r="N28" i="1"/>
  <c r="M28" i="1"/>
  <c r="N27" i="1"/>
  <c r="M27" i="1"/>
  <c r="N26" i="1"/>
  <c r="M26" i="1"/>
  <c r="N25" i="1"/>
  <c r="M25" i="1"/>
  <c r="N24" i="1"/>
  <c r="M24" i="1"/>
  <c r="N23" i="1"/>
  <c r="M23" i="1"/>
  <c r="N22" i="1"/>
  <c r="M22" i="1"/>
  <c r="N21" i="1"/>
  <c r="M21" i="1"/>
  <c r="N20" i="1"/>
  <c r="M20" i="1"/>
  <c r="N19" i="1"/>
  <c r="M19" i="1"/>
  <c r="N18" i="1"/>
  <c r="M18" i="1"/>
  <c r="N17" i="1"/>
  <c r="M17" i="1"/>
  <c r="N16" i="1"/>
  <c r="M16" i="1"/>
  <c r="N15" i="1"/>
  <c r="M15" i="1"/>
  <c r="N14" i="1"/>
  <c r="M14" i="1"/>
  <c r="N13" i="1"/>
  <c r="M13" i="1"/>
  <c r="N12" i="1"/>
  <c r="M12" i="1"/>
  <c r="N11" i="1"/>
  <c r="M11" i="1"/>
  <c r="N3" i="1"/>
  <c r="N4" i="1"/>
  <c r="N5" i="1"/>
  <c r="N6" i="1"/>
  <c r="N7" i="1"/>
  <c r="N8" i="1"/>
  <c r="N9" i="1"/>
  <c r="N10" i="1"/>
  <c r="N2" i="1"/>
  <c r="M10" i="1"/>
  <c r="M9" i="1"/>
  <c r="M8" i="1"/>
  <c r="M7" i="1"/>
  <c r="O7" i="1" s="1"/>
  <c r="M6" i="1"/>
  <c r="M5" i="1"/>
  <c r="M4" i="1"/>
  <c r="M3" i="1"/>
  <c r="M2" i="1"/>
  <c r="O3" i="1" l="1"/>
  <c r="O8" i="1"/>
  <c r="O9" i="1"/>
  <c r="O10" i="1"/>
  <c r="O4" i="1"/>
  <c r="O11" i="1"/>
  <c r="O5" i="1"/>
  <c r="O6"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2" i="1"/>
</calcChain>
</file>

<file path=xl/sharedStrings.xml><?xml version="1.0" encoding="utf-8"?>
<sst xmlns="http://schemas.openxmlformats.org/spreadsheetml/2006/main" count="306" uniqueCount="91">
  <si>
    <t>No</t>
  </si>
  <si>
    <t>4 months</t>
  </si>
  <si>
    <t>Gender</t>
  </si>
  <si>
    <t>Age</t>
  </si>
  <si>
    <t>L1</t>
  </si>
  <si>
    <t>Age L2</t>
  </si>
  <si>
    <t>ESL</t>
  </si>
  <si>
    <t>TRU</t>
  </si>
  <si>
    <t>Lib Inst.</t>
  </si>
  <si>
    <t># right</t>
  </si>
  <si>
    <t>Accuracy</t>
  </si>
  <si>
    <t>IES</t>
  </si>
  <si>
    <t>3 months</t>
  </si>
  <si>
    <t>2yrs</t>
  </si>
  <si>
    <t>1yr</t>
  </si>
  <si>
    <t>Y</t>
  </si>
  <si>
    <t>Time</t>
  </si>
  <si>
    <t>1sm</t>
  </si>
  <si>
    <t xml:space="preserve">N </t>
  </si>
  <si>
    <t>N</t>
  </si>
  <si>
    <t>Min</t>
  </si>
  <si>
    <t>Sec</t>
  </si>
  <si>
    <t>2 yrs</t>
  </si>
  <si>
    <t>1 term</t>
  </si>
  <si>
    <t>3.5yrs</t>
  </si>
  <si>
    <t>1 yr</t>
  </si>
  <si>
    <t>DK</t>
  </si>
  <si>
    <t>4 yr</t>
  </si>
  <si>
    <t>4yrs</t>
  </si>
  <si>
    <t>2 sem</t>
  </si>
  <si>
    <t>4 yrs</t>
  </si>
  <si>
    <t>8 mths</t>
  </si>
  <si>
    <t>Staff</t>
  </si>
  <si>
    <t>n/a</t>
  </si>
  <si>
    <t>2 wks</t>
  </si>
  <si>
    <t>1 wk</t>
  </si>
  <si>
    <t>5 mths</t>
  </si>
  <si>
    <t>10 mths</t>
  </si>
  <si>
    <t>First Language</t>
  </si>
  <si>
    <t>L</t>
  </si>
  <si>
    <t>23 days</t>
  </si>
  <si>
    <t>D/I/S</t>
  </si>
  <si>
    <t>I</t>
  </si>
  <si>
    <t>D</t>
  </si>
  <si>
    <t>S</t>
  </si>
  <si>
    <t>Domestic Student</t>
  </si>
  <si>
    <t>International Student</t>
  </si>
  <si>
    <t>Member of Reference Staff -- i.e., Librarian or Library Technician</t>
  </si>
  <si>
    <t>L2</t>
  </si>
  <si>
    <t>First Language English</t>
  </si>
  <si>
    <t>First Language Not English</t>
  </si>
  <si>
    <t>Age at which subject first began learning English</t>
  </si>
  <si>
    <t xml:space="preserve">Subject had taken courses through TRU ESL Department </t>
  </si>
  <si>
    <t>Length of time at TRU</t>
  </si>
  <si>
    <t>Lib Inst</t>
  </si>
  <si>
    <t>Subject had/ had not received library instruction</t>
  </si>
  <si>
    <t xml:space="preserve">EIS </t>
  </si>
  <si>
    <t>Inverse Efficiency Scory (time/acuracy)</t>
  </si>
  <si>
    <t xml:space="preserve">Acccuracy </t>
  </si>
  <si>
    <t xml:space="preserve">Principle Investigator </t>
  </si>
  <si>
    <t>Melissa Svendsen</t>
  </si>
  <si>
    <t xml:space="preserve">Institution </t>
  </si>
  <si>
    <t>Thompson Rivers University</t>
  </si>
  <si>
    <t>Funding source</t>
  </si>
  <si>
    <t>Research into Time Required to Perform Basic Information Literacy Task by L1 and L2 Students</t>
  </si>
  <si>
    <t>Human Ethics Research Application - Faculty &amp; Graduate Students &amp; Undergraduate Students (Certification\Human Ethics) (File #100522)</t>
  </si>
  <si>
    <t>Ethics Permission</t>
  </si>
  <si>
    <t>TRU Internal Research Fund for Sessional Faculty Research and Professional Development (File #100201)</t>
  </si>
  <si>
    <t xml:space="preserve">msvendsen@tru.ca </t>
  </si>
  <si>
    <t>melissasvendsen@shaw.ca</t>
  </si>
  <si>
    <t xml:space="preserve">Date Created </t>
  </si>
  <si>
    <t>Dates Collected</t>
  </si>
  <si>
    <t xml:space="preserve">Time in seconds taken to read bibliographic records and answer questions about them </t>
  </si>
  <si>
    <t>Fraction of questions about bibliographic records answered correctly</t>
  </si>
  <si>
    <t>D*</t>
  </si>
  <si>
    <t>I*</t>
  </si>
  <si>
    <t xml:space="preserve">"Domestic" designation to subjects with Canadian accents and the "International" designation to subjects with foreign accents.   </t>
  </si>
  <si>
    <t xml:space="preserve">* The distinction between domestic and international students was not part other the original design of the study, and was thus not part of the demographic information collected from the participants.  Instead, I assigned this the "Domestic" designation to student participants with Canadian accents and the "International" designation to student participants with foreign accents.   
</t>
  </si>
  <si>
    <t>Initial Title of Research</t>
  </si>
  <si>
    <t>Current Title of Research</t>
  </si>
  <si>
    <t>E-mail Address</t>
  </si>
  <si>
    <t>Alternative E-mail Address</t>
  </si>
  <si>
    <t>Between  3-Apr-14 and 16-May-14</t>
  </si>
  <si>
    <t>Copyright</t>
  </si>
  <si>
    <t xml:space="preserve">Creative Commons Attribution-NonCommercial-NoDerivs 2.5 Canada </t>
  </si>
  <si>
    <t>Location Collected</t>
  </si>
  <si>
    <t>Rm 212, Main Library, Thompson Rivers University</t>
  </si>
  <si>
    <t>Note on Data</t>
  </si>
  <si>
    <t xml:space="preserve">In order to render this data completely anonymous, I have redacted the gender, age and first language of the participants.  To request access to the full data set, please contact me. </t>
  </si>
  <si>
    <t>1.5 yrs</t>
  </si>
  <si>
    <t>Research into Time Required to Perform Basic Information Literacy Task by Librarians, Domestic and International Students</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</si>
</sst>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0" tint="-0.2499465926084170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1" fontId="0" fillId="0" borderId="0" xfId="0" applyNumberFormat="1"/>
    <xf numFmtId="0" fontId="0" fillId="0" borderId="0" xfId="0" applyAlignment="1">
      <alignment horizontal="left"/>
    </xf>
    <xf numFmtId="0" fontId="0" fillId="0" borderId="0" xfId="0" applyAlignment="1">
      <alignment horizontal="right"/>
    </xf>
    <xf numFmtId="1" fontId="0" fillId="0" borderId="0" xfId="0" applyNumberFormat="1" applyAlignment="1">
      <alignment horizontal="right"/>
    </xf>
    <xf numFmtId="0" fontId="1" fillId="0" borderId="0" xfId="1"/>
    <xf numFmtId="15" fontId="0" fillId="0" borderId="0" xfId="0" applyNumberFormat="1" applyAlignment="1">
      <alignment horizontal="left"/>
    </xf>
    <xf numFmtId="0" fontId="0" fillId="0" borderId="0" xfId="0" applyAlignment="1">
      <alignment wrapText="1"/>
    </xf>
    <xf numFmtId="0" fontId="0" fillId="2" borderId="0" xfId="0" applyFill="1"/>
    <xf numFmtId="0" fontId="0" fillId="2" borderId="0" xfId="0" applyFill="1" applyAlignment="1">
      <alignment horizontal="left"/>
    </xf>
    <xf numFmtId="0" fontId="1" fillId="0" borderId="0" xfId="1" applyNumberFormat="1" applyProtection="1">
      <protection locked="0"/>
    </xf>
    <xf numFmtId="15" fontId="0" fillId="0" borderId="0" xfId="0" applyNumberFormat="1" applyAlignment="1">
      <alignment horizontal="left" wrapText="1"/>
    </xf>
    <xf numFmtId="0" fontId="0" fillId="0" borderId="0" xfId="0" applyAlignment="1">
      <alignmen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reativecommons.org/licenses/by-nc-nd/2.5/ca/" TargetMode="External"/><Relationship Id="rId2" Type="http://schemas.openxmlformats.org/officeDocument/2006/relationships/hyperlink" Target="mailto:melissasvendsen@shaw.ca" TargetMode="External"/><Relationship Id="rId1" Type="http://schemas.openxmlformats.org/officeDocument/2006/relationships/hyperlink" Target="mailto:msvendsen@tru.ca"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abSelected="1" workbookViewId="0">
      <selection activeCell="A15" sqref="A15"/>
    </sheetView>
  </sheetViews>
  <sheetFormatPr defaultRowHeight="14.4" x14ac:dyDescent="0.3"/>
  <cols>
    <col min="1" max="1" width="38.88671875" customWidth="1"/>
    <col min="2" max="2" width="127.44140625" customWidth="1"/>
  </cols>
  <sheetData>
    <row r="1" spans="1:2" x14ac:dyDescent="0.3">
      <c r="A1" t="s">
        <v>78</v>
      </c>
      <c r="B1" t="s">
        <v>64</v>
      </c>
    </row>
    <row r="2" spans="1:2" x14ac:dyDescent="0.3">
      <c r="A2" t="s">
        <v>79</v>
      </c>
      <c r="B2" t="s">
        <v>90</v>
      </c>
    </row>
    <row r="3" spans="1:2" x14ac:dyDescent="0.3">
      <c r="A3" t="s">
        <v>59</v>
      </c>
      <c r="B3" t="s">
        <v>60</v>
      </c>
    </row>
    <row r="4" spans="1:2" x14ac:dyDescent="0.3">
      <c r="A4" t="s">
        <v>80</v>
      </c>
      <c r="B4" s="5" t="s">
        <v>68</v>
      </c>
    </row>
    <row r="5" spans="1:2" x14ac:dyDescent="0.3">
      <c r="A5" t="s">
        <v>81</v>
      </c>
      <c r="B5" s="5" t="s">
        <v>69</v>
      </c>
    </row>
    <row r="6" spans="1:2" x14ac:dyDescent="0.3">
      <c r="A6" t="s">
        <v>61</v>
      </c>
      <c r="B6" t="s">
        <v>62</v>
      </c>
    </row>
    <row r="7" spans="1:2" x14ac:dyDescent="0.3">
      <c r="A7" t="s">
        <v>63</v>
      </c>
      <c r="B7" t="s">
        <v>67</v>
      </c>
    </row>
    <row r="8" spans="1:2" x14ac:dyDescent="0.3">
      <c r="A8" t="s">
        <v>66</v>
      </c>
      <c r="B8" t="s">
        <v>65</v>
      </c>
    </row>
    <row r="9" spans="1:2" x14ac:dyDescent="0.3">
      <c r="A9" t="s">
        <v>70</v>
      </c>
      <c r="B9" s="6">
        <v>41823</v>
      </c>
    </row>
    <row r="10" spans="1:2" x14ac:dyDescent="0.3">
      <c r="A10" t="s">
        <v>71</v>
      </c>
      <c r="B10" s="6" t="s">
        <v>82</v>
      </c>
    </row>
    <row r="11" spans="1:2" x14ac:dyDescent="0.3">
      <c r="A11" t="s">
        <v>85</v>
      </c>
      <c r="B11" s="6" t="s">
        <v>86</v>
      </c>
    </row>
    <row r="12" spans="1:2" x14ac:dyDescent="0.3">
      <c r="A12" t="s">
        <v>83</v>
      </c>
      <c r="B12" s="10" t="s">
        <v>84</v>
      </c>
    </row>
    <row r="14" spans="1:2" ht="28.8" x14ac:dyDescent="0.3">
      <c r="A14" s="12" t="s">
        <v>87</v>
      </c>
      <c r="B14" s="11" t="s">
        <v>88</v>
      </c>
    </row>
  </sheetData>
  <hyperlinks>
    <hyperlink ref="B4" r:id="rId1"/>
    <hyperlink ref="B5" r:id="rId2"/>
    <hyperlink ref="B12" r:id="rId3"/>
  </hyperlinks>
  <pageMargins left="0.7" right="0.7" top="0.75" bottom="0.75" header="0.3" footer="0.3"/>
  <pageSetup orientation="portrait" horizontalDpi="1200" verticalDpi="12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selection activeCell="B24" sqref="B24"/>
    </sheetView>
  </sheetViews>
  <sheetFormatPr defaultRowHeight="14.4" x14ac:dyDescent="0.3"/>
  <cols>
    <col min="1" max="1" width="12" customWidth="1"/>
    <col min="2" max="2" width="74.77734375" customWidth="1"/>
  </cols>
  <sheetData>
    <row r="1" spans="1:2" x14ac:dyDescent="0.3">
      <c r="A1" t="s">
        <v>4</v>
      </c>
      <c r="B1" t="s">
        <v>49</v>
      </c>
    </row>
    <row r="2" spans="1:2" x14ac:dyDescent="0.3">
      <c r="A2" t="s">
        <v>48</v>
      </c>
      <c r="B2" t="s">
        <v>50</v>
      </c>
    </row>
    <row r="4" spans="1:2" x14ac:dyDescent="0.3">
      <c r="A4" t="s">
        <v>5</v>
      </c>
      <c r="B4" t="s">
        <v>51</v>
      </c>
    </row>
    <row r="6" spans="1:2" x14ac:dyDescent="0.3">
      <c r="A6" t="s">
        <v>74</v>
      </c>
      <c r="B6" t="s">
        <v>45</v>
      </c>
    </row>
    <row r="7" spans="1:2" x14ac:dyDescent="0.3">
      <c r="A7" t="s">
        <v>75</v>
      </c>
      <c r="B7" t="s">
        <v>46</v>
      </c>
    </row>
    <row r="8" spans="1:2" x14ac:dyDescent="0.3">
      <c r="A8" t="s">
        <v>44</v>
      </c>
      <c r="B8" t="s">
        <v>47</v>
      </c>
    </row>
    <row r="10" spans="1:2" x14ac:dyDescent="0.3">
      <c r="A10" t="s">
        <v>6</v>
      </c>
      <c r="B10" t="s">
        <v>52</v>
      </c>
    </row>
    <row r="11" spans="1:2" x14ac:dyDescent="0.3">
      <c r="A11" t="s">
        <v>7</v>
      </c>
      <c r="B11" t="s">
        <v>53</v>
      </c>
    </row>
    <row r="12" spans="1:2" x14ac:dyDescent="0.3">
      <c r="A12" t="s">
        <v>54</v>
      </c>
      <c r="B12" t="s">
        <v>55</v>
      </c>
    </row>
    <row r="14" spans="1:2" x14ac:dyDescent="0.3">
      <c r="A14" t="s">
        <v>16</v>
      </c>
      <c r="B14" t="s">
        <v>72</v>
      </c>
    </row>
    <row r="15" spans="1:2" x14ac:dyDescent="0.3">
      <c r="A15" t="s">
        <v>58</v>
      </c>
      <c r="B15" t="s">
        <v>73</v>
      </c>
    </row>
    <row r="17" spans="1:15" x14ac:dyDescent="0.3">
      <c r="A17" t="s">
        <v>56</v>
      </c>
      <c r="B17" t="s">
        <v>57</v>
      </c>
    </row>
    <row r="19" spans="1:15" ht="86.4" x14ac:dyDescent="0.3">
      <c r="B19" s="7" t="s">
        <v>77</v>
      </c>
      <c r="O19" t="s">
        <v>76</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1"/>
  <sheetViews>
    <sheetView workbookViewId="0">
      <selection activeCell="R57" sqref="R57"/>
    </sheetView>
  </sheetViews>
  <sheetFormatPr defaultRowHeight="14.4" x14ac:dyDescent="0.3"/>
  <cols>
    <col min="1" max="1" width="9.109375" customWidth="1"/>
    <col min="2" max="3" width="9.109375" style="2" customWidth="1"/>
    <col min="4" max="5" width="16.44140625" customWidth="1"/>
    <col min="6" max="6" width="9.109375" style="2" customWidth="1"/>
    <col min="10" max="12" width="9.109375" customWidth="1"/>
    <col min="14" max="14" width="9.109375" customWidth="1"/>
    <col min="15" max="15" width="9.109375" style="1"/>
    <col min="17" max="17" width="8.88671875" customWidth="1"/>
    <col min="18" max="18" width="36.109375" customWidth="1"/>
  </cols>
  <sheetData>
    <row r="1" spans="1:15" x14ac:dyDescent="0.3">
      <c r="A1" t="s">
        <v>2</v>
      </c>
      <c r="B1" s="2" t="s">
        <v>3</v>
      </c>
      <c r="C1" s="2" t="s">
        <v>39</v>
      </c>
      <c r="D1" t="s">
        <v>38</v>
      </c>
      <c r="E1" t="s">
        <v>41</v>
      </c>
      <c r="F1" s="2" t="s">
        <v>5</v>
      </c>
      <c r="G1" t="s">
        <v>6</v>
      </c>
      <c r="H1" t="s">
        <v>7</v>
      </c>
      <c r="I1" t="s">
        <v>8</v>
      </c>
      <c r="J1" t="s">
        <v>20</v>
      </c>
      <c r="K1" t="s">
        <v>21</v>
      </c>
      <c r="L1" t="s">
        <v>9</v>
      </c>
      <c r="M1" s="3" t="s">
        <v>16</v>
      </c>
      <c r="N1" s="3" t="s">
        <v>10</v>
      </c>
      <c r="O1" s="4" t="s">
        <v>11</v>
      </c>
    </row>
    <row r="2" spans="1:15" x14ac:dyDescent="0.3">
      <c r="A2" s="8"/>
      <c r="B2" s="9"/>
      <c r="C2" s="2">
        <v>2</v>
      </c>
      <c r="D2" s="8"/>
      <c r="E2" t="s">
        <v>42</v>
      </c>
      <c r="F2" s="2">
        <v>3</v>
      </c>
      <c r="G2" t="s">
        <v>18</v>
      </c>
      <c r="H2" t="s">
        <v>1</v>
      </c>
      <c r="I2" t="s">
        <v>18</v>
      </c>
      <c r="J2">
        <v>6</v>
      </c>
      <c r="K2">
        <v>8</v>
      </c>
      <c r="L2">
        <v>22</v>
      </c>
      <c r="M2">
        <f t="shared" ref="M2:M33" si="0">PRODUCT(J2,60)+SUM(K2)</f>
        <v>368</v>
      </c>
      <c r="N2">
        <f>L2/25</f>
        <v>0.88</v>
      </c>
      <c r="O2" s="1">
        <f>M2/N2</f>
        <v>418.18181818181819</v>
      </c>
    </row>
    <row r="3" spans="1:15" x14ac:dyDescent="0.3">
      <c r="A3" s="8"/>
      <c r="B3" s="9"/>
      <c r="C3" s="2">
        <v>2</v>
      </c>
      <c r="D3" s="8"/>
      <c r="E3" t="s">
        <v>42</v>
      </c>
      <c r="F3" s="2">
        <v>5</v>
      </c>
      <c r="G3" t="s">
        <v>19</v>
      </c>
      <c r="H3" t="s">
        <v>12</v>
      </c>
      <c r="I3" t="s">
        <v>19</v>
      </c>
      <c r="J3">
        <v>10</v>
      </c>
      <c r="K3">
        <v>34</v>
      </c>
      <c r="L3">
        <v>22</v>
      </c>
      <c r="M3">
        <f t="shared" si="0"/>
        <v>634</v>
      </c>
      <c r="N3">
        <f t="shared" ref="N3:N61" si="1">L3/25</f>
        <v>0.88</v>
      </c>
      <c r="O3" s="1">
        <f t="shared" ref="O3:O61" si="2">M3/N3</f>
        <v>720.4545454545455</v>
      </c>
    </row>
    <row r="4" spans="1:15" x14ac:dyDescent="0.3">
      <c r="A4" s="8"/>
      <c r="B4" s="9"/>
      <c r="C4" s="2">
        <v>2</v>
      </c>
      <c r="D4" s="8"/>
      <c r="E4" t="s">
        <v>42</v>
      </c>
      <c r="F4" s="2">
        <v>5</v>
      </c>
      <c r="G4" t="s">
        <v>19</v>
      </c>
      <c r="H4" t="s">
        <v>1</v>
      </c>
      <c r="I4" t="s">
        <v>19</v>
      </c>
      <c r="J4">
        <v>4</v>
      </c>
      <c r="K4">
        <v>58</v>
      </c>
      <c r="L4">
        <v>25</v>
      </c>
      <c r="M4">
        <f t="shared" si="0"/>
        <v>298</v>
      </c>
      <c r="N4">
        <f t="shared" si="1"/>
        <v>1</v>
      </c>
      <c r="O4" s="1">
        <f t="shared" si="2"/>
        <v>298</v>
      </c>
    </row>
    <row r="5" spans="1:15" x14ac:dyDescent="0.3">
      <c r="A5" s="8"/>
      <c r="B5" s="9"/>
      <c r="C5" s="2">
        <v>2</v>
      </c>
      <c r="D5" s="8"/>
      <c r="E5" t="s">
        <v>42</v>
      </c>
      <c r="F5" s="2">
        <v>5</v>
      </c>
      <c r="G5" t="s">
        <v>19</v>
      </c>
      <c r="H5" t="s">
        <v>1</v>
      </c>
      <c r="I5" t="s">
        <v>19</v>
      </c>
      <c r="J5">
        <v>4</v>
      </c>
      <c r="K5">
        <v>57</v>
      </c>
      <c r="L5">
        <v>25</v>
      </c>
      <c r="M5">
        <f t="shared" si="0"/>
        <v>297</v>
      </c>
      <c r="N5">
        <f t="shared" si="1"/>
        <v>1</v>
      </c>
      <c r="O5" s="1">
        <f t="shared" si="2"/>
        <v>297</v>
      </c>
    </row>
    <row r="6" spans="1:15" x14ac:dyDescent="0.3">
      <c r="A6" s="8"/>
      <c r="B6" s="9"/>
      <c r="C6" s="2">
        <v>2</v>
      </c>
      <c r="D6" s="8"/>
      <c r="E6" t="s">
        <v>42</v>
      </c>
      <c r="F6" s="2">
        <v>6</v>
      </c>
      <c r="G6" t="s">
        <v>19</v>
      </c>
      <c r="H6" t="s">
        <v>13</v>
      </c>
      <c r="I6" t="s">
        <v>15</v>
      </c>
      <c r="J6">
        <v>5</v>
      </c>
      <c r="K6">
        <v>5</v>
      </c>
      <c r="L6">
        <v>23</v>
      </c>
      <c r="M6">
        <f t="shared" si="0"/>
        <v>305</v>
      </c>
      <c r="N6">
        <f t="shared" si="1"/>
        <v>0.92</v>
      </c>
      <c r="O6" s="1">
        <f t="shared" si="2"/>
        <v>331.52173913043475</v>
      </c>
    </row>
    <row r="7" spans="1:15" x14ac:dyDescent="0.3">
      <c r="A7" s="8"/>
      <c r="B7" s="9"/>
      <c r="C7" s="2">
        <v>2</v>
      </c>
      <c r="D7" s="8"/>
      <c r="E7" t="s">
        <v>43</v>
      </c>
      <c r="F7" s="2">
        <v>3</v>
      </c>
      <c r="G7" t="s">
        <v>19</v>
      </c>
      <c r="H7" t="s">
        <v>14</v>
      </c>
      <c r="I7" t="s">
        <v>15</v>
      </c>
      <c r="J7">
        <v>3</v>
      </c>
      <c r="K7">
        <v>39</v>
      </c>
      <c r="L7">
        <v>25</v>
      </c>
      <c r="M7">
        <f t="shared" si="0"/>
        <v>219</v>
      </c>
      <c r="N7">
        <f t="shared" si="1"/>
        <v>1</v>
      </c>
      <c r="O7" s="1">
        <f t="shared" si="2"/>
        <v>219</v>
      </c>
    </row>
    <row r="8" spans="1:15" x14ac:dyDescent="0.3">
      <c r="A8" s="8"/>
      <c r="B8" s="9"/>
      <c r="C8" s="2">
        <v>2</v>
      </c>
      <c r="D8" s="8"/>
      <c r="E8" t="s">
        <v>43</v>
      </c>
      <c r="F8" s="2">
        <v>7</v>
      </c>
      <c r="G8" t="s">
        <v>19</v>
      </c>
      <c r="H8" t="s">
        <v>14</v>
      </c>
      <c r="I8" t="s">
        <v>19</v>
      </c>
      <c r="J8">
        <v>2</v>
      </c>
      <c r="K8">
        <v>58</v>
      </c>
      <c r="L8">
        <v>23</v>
      </c>
      <c r="M8">
        <f t="shared" si="0"/>
        <v>178</v>
      </c>
      <c r="N8">
        <f t="shared" si="1"/>
        <v>0.92</v>
      </c>
      <c r="O8" s="1">
        <f t="shared" si="2"/>
        <v>193.47826086956522</v>
      </c>
    </row>
    <row r="9" spans="1:15" x14ac:dyDescent="0.3">
      <c r="A9" s="8"/>
      <c r="B9" s="9"/>
      <c r="C9" s="2">
        <v>2</v>
      </c>
      <c r="D9" s="8"/>
      <c r="E9" t="s">
        <v>43</v>
      </c>
      <c r="F9" s="2">
        <v>9</v>
      </c>
      <c r="G9" t="s">
        <v>19</v>
      </c>
      <c r="H9" t="s">
        <v>14</v>
      </c>
      <c r="I9" t="s">
        <v>19</v>
      </c>
      <c r="J9">
        <v>5</v>
      </c>
      <c r="K9">
        <v>20</v>
      </c>
      <c r="L9">
        <v>25</v>
      </c>
      <c r="M9">
        <f t="shared" si="0"/>
        <v>320</v>
      </c>
      <c r="N9">
        <f t="shared" si="1"/>
        <v>1</v>
      </c>
      <c r="O9" s="1">
        <f t="shared" si="2"/>
        <v>320</v>
      </c>
    </row>
    <row r="10" spans="1:15" x14ac:dyDescent="0.3">
      <c r="A10" s="8"/>
      <c r="B10" s="9"/>
      <c r="C10" s="2">
        <v>2</v>
      </c>
      <c r="D10" s="8"/>
      <c r="E10" t="s">
        <v>42</v>
      </c>
      <c r="F10" s="2">
        <v>3</v>
      </c>
      <c r="G10" t="s">
        <v>19</v>
      </c>
      <c r="H10" t="s">
        <v>17</v>
      </c>
      <c r="I10" t="s">
        <v>0</v>
      </c>
      <c r="J10">
        <v>8</v>
      </c>
      <c r="K10">
        <v>12</v>
      </c>
      <c r="L10">
        <v>24</v>
      </c>
      <c r="M10">
        <f t="shared" si="0"/>
        <v>492</v>
      </c>
      <c r="N10">
        <f t="shared" si="1"/>
        <v>0.96</v>
      </c>
      <c r="O10" s="1">
        <f t="shared" si="2"/>
        <v>512.5</v>
      </c>
    </row>
    <row r="11" spans="1:15" x14ac:dyDescent="0.3">
      <c r="A11" s="8"/>
      <c r="B11" s="9"/>
      <c r="C11" s="2">
        <v>2</v>
      </c>
      <c r="D11" s="8"/>
      <c r="E11" t="s">
        <v>43</v>
      </c>
      <c r="F11" s="2">
        <v>4</v>
      </c>
      <c r="G11" t="s">
        <v>19</v>
      </c>
      <c r="H11" s="2" t="s">
        <v>22</v>
      </c>
      <c r="I11" t="s">
        <v>19</v>
      </c>
      <c r="J11">
        <v>5</v>
      </c>
      <c r="K11">
        <v>24</v>
      </c>
      <c r="L11">
        <v>24</v>
      </c>
      <c r="M11">
        <f t="shared" si="0"/>
        <v>324</v>
      </c>
      <c r="N11">
        <f t="shared" si="1"/>
        <v>0.96</v>
      </c>
      <c r="O11" s="1">
        <f t="shared" si="2"/>
        <v>337.5</v>
      </c>
    </row>
    <row r="12" spans="1:15" x14ac:dyDescent="0.3">
      <c r="A12" s="8"/>
      <c r="B12" s="9"/>
      <c r="C12" s="2">
        <v>2</v>
      </c>
      <c r="D12" s="8"/>
      <c r="E12" t="s">
        <v>42</v>
      </c>
      <c r="F12" s="2">
        <v>3</v>
      </c>
      <c r="G12" t="s">
        <v>19</v>
      </c>
      <c r="H12" s="2" t="s">
        <v>13</v>
      </c>
      <c r="I12" t="s">
        <v>19</v>
      </c>
      <c r="J12">
        <v>4</v>
      </c>
      <c r="K12">
        <v>15</v>
      </c>
      <c r="L12">
        <v>23</v>
      </c>
      <c r="M12">
        <f t="shared" si="0"/>
        <v>255</v>
      </c>
      <c r="N12">
        <f t="shared" si="1"/>
        <v>0.92</v>
      </c>
      <c r="O12" s="1">
        <f t="shared" si="2"/>
        <v>277.17391304347825</v>
      </c>
    </row>
    <row r="13" spans="1:15" x14ac:dyDescent="0.3">
      <c r="A13" s="8"/>
      <c r="B13" s="9"/>
      <c r="C13" s="2">
        <v>2</v>
      </c>
      <c r="D13" s="8"/>
      <c r="E13" t="s">
        <v>43</v>
      </c>
      <c r="F13" s="2">
        <v>8</v>
      </c>
      <c r="G13" t="s">
        <v>19</v>
      </c>
      <c r="H13" s="2" t="s">
        <v>23</v>
      </c>
      <c r="I13" t="s">
        <v>15</v>
      </c>
      <c r="J13">
        <v>6</v>
      </c>
      <c r="K13">
        <v>13</v>
      </c>
      <c r="L13">
        <v>25</v>
      </c>
      <c r="M13">
        <f t="shared" si="0"/>
        <v>373</v>
      </c>
      <c r="N13">
        <f t="shared" si="1"/>
        <v>1</v>
      </c>
      <c r="O13" s="1">
        <f t="shared" si="2"/>
        <v>373</v>
      </c>
    </row>
    <row r="14" spans="1:15" x14ac:dyDescent="0.3">
      <c r="A14" s="8"/>
      <c r="B14" s="9"/>
      <c r="C14" s="2">
        <v>2</v>
      </c>
      <c r="D14" s="8"/>
      <c r="E14" t="s">
        <v>42</v>
      </c>
      <c r="F14" s="2">
        <v>13</v>
      </c>
      <c r="G14" t="s">
        <v>19</v>
      </c>
      <c r="H14" s="2" t="s">
        <v>24</v>
      </c>
      <c r="I14" t="s">
        <v>19</v>
      </c>
      <c r="J14">
        <v>9</v>
      </c>
      <c r="K14">
        <v>20</v>
      </c>
      <c r="L14">
        <v>20</v>
      </c>
      <c r="M14">
        <f t="shared" si="0"/>
        <v>560</v>
      </c>
      <c r="N14">
        <f t="shared" si="1"/>
        <v>0.8</v>
      </c>
      <c r="O14" s="1">
        <f t="shared" si="2"/>
        <v>700</v>
      </c>
    </row>
    <row r="15" spans="1:15" x14ac:dyDescent="0.3">
      <c r="A15" s="8"/>
      <c r="B15" s="9"/>
      <c r="C15" s="2">
        <v>2</v>
      </c>
      <c r="D15" s="8"/>
      <c r="E15" t="s">
        <v>42</v>
      </c>
      <c r="F15" s="2">
        <v>13</v>
      </c>
      <c r="G15" t="s">
        <v>15</v>
      </c>
      <c r="H15" s="2" t="s">
        <v>25</v>
      </c>
      <c r="I15" t="s">
        <v>26</v>
      </c>
      <c r="J15">
        <v>7</v>
      </c>
      <c r="K15">
        <v>50</v>
      </c>
      <c r="L15">
        <v>21</v>
      </c>
      <c r="M15">
        <f t="shared" si="0"/>
        <v>470</v>
      </c>
      <c r="N15">
        <f t="shared" si="1"/>
        <v>0.84</v>
      </c>
      <c r="O15" s="1">
        <f t="shared" si="2"/>
        <v>559.52380952380952</v>
      </c>
    </row>
    <row r="16" spans="1:15" x14ac:dyDescent="0.3">
      <c r="A16" s="8"/>
      <c r="B16" s="9"/>
      <c r="C16" s="2">
        <v>2</v>
      </c>
      <c r="D16" s="8"/>
      <c r="E16" t="s">
        <v>42</v>
      </c>
      <c r="F16" s="2">
        <v>10</v>
      </c>
      <c r="G16" t="s">
        <v>15</v>
      </c>
      <c r="H16" s="2" t="s">
        <v>25</v>
      </c>
      <c r="I16" t="s">
        <v>26</v>
      </c>
      <c r="J16">
        <v>6</v>
      </c>
      <c r="K16">
        <v>52</v>
      </c>
      <c r="L16">
        <v>23</v>
      </c>
      <c r="M16">
        <f t="shared" si="0"/>
        <v>412</v>
      </c>
      <c r="N16">
        <f t="shared" si="1"/>
        <v>0.92</v>
      </c>
      <c r="O16" s="1">
        <f t="shared" si="2"/>
        <v>447.82608695652169</v>
      </c>
    </row>
    <row r="17" spans="1:15" x14ac:dyDescent="0.3">
      <c r="A17" s="8"/>
      <c r="B17" s="9"/>
      <c r="C17" s="2">
        <v>2</v>
      </c>
      <c r="D17" s="8"/>
      <c r="E17" t="s">
        <v>42</v>
      </c>
      <c r="F17" s="2">
        <v>11</v>
      </c>
      <c r="G17" t="s">
        <v>15</v>
      </c>
      <c r="H17" t="s">
        <v>27</v>
      </c>
      <c r="I17" t="s">
        <v>15</v>
      </c>
      <c r="J17">
        <v>10</v>
      </c>
      <c r="K17">
        <v>5</v>
      </c>
      <c r="L17">
        <v>25</v>
      </c>
      <c r="M17">
        <f t="shared" si="0"/>
        <v>605</v>
      </c>
      <c r="N17">
        <f t="shared" si="1"/>
        <v>1</v>
      </c>
      <c r="O17" s="1">
        <f t="shared" si="2"/>
        <v>605</v>
      </c>
    </row>
    <row r="18" spans="1:15" x14ac:dyDescent="0.3">
      <c r="A18" s="8"/>
      <c r="B18" s="9"/>
      <c r="C18" s="2">
        <v>2</v>
      </c>
      <c r="D18" s="8"/>
      <c r="E18" t="s">
        <v>42</v>
      </c>
      <c r="F18" s="2">
        <v>9</v>
      </c>
      <c r="G18" t="s">
        <v>15</v>
      </c>
      <c r="H18" s="2" t="s">
        <v>25</v>
      </c>
      <c r="I18" t="s">
        <v>19</v>
      </c>
      <c r="J18">
        <v>9</v>
      </c>
      <c r="K18">
        <v>26</v>
      </c>
      <c r="L18">
        <v>25</v>
      </c>
      <c r="M18">
        <f t="shared" si="0"/>
        <v>566</v>
      </c>
      <c r="N18">
        <f t="shared" si="1"/>
        <v>1</v>
      </c>
      <c r="O18" s="1">
        <f t="shared" si="2"/>
        <v>566</v>
      </c>
    </row>
    <row r="19" spans="1:15" x14ac:dyDescent="0.3">
      <c r="A19" s="8"/>
      <c r="B19" s="9"/>
      <c r="C19" s="2">
        <v>1</v>
      </c>
      <c r="D19" s="8"/>
      <c r="E19" t="s">
        <v>43</v>
      </c>
      <c r="G19" t="s">
        <v>19</v>
      </c>
      <c r="H19" s="2" t="s">
        <v>25</v>
      </c>
      <c r="I19" t="s">
        <v>15</v>
      </c>
      <c r="J19">
        <v>4</v>
      </c>
      <c r="K19">
        <v>40</v>
      </c>
      <c r="L19">
        <v>23</v>
      </c>
      <c r="M19">
        <f t="shared" si="0"/>
        <v>280</v>
      </c>
      <c r="N19">
        <f t="shared" si="1"/>
        <v>0.92</v>
      </c>
      <c r="O19" s="1">
        <f t="shared" si="2"/>
        <v>304.3478260869565</v>
      </c>
    </row>
    <row r="20" spans="1:15" x14ac:dyDescent="0.3">
      <c r="A20" s="8"/>
      <c r="B20" s="9"/>
      <c r="C20" s="2">
        <v>1</v>
      </c>
      <c r="D20" s="8"/>
      <c r="E20" t="s">
        <v>43</v>
      </c>
      <c r="G20" t="s">
        <v>19</v>
      </c>
      <c r="H20" s="2" t="s">
        <v>28</v>
      </c>
      <c r="I20" t="s">
        <v>15</v>
      </c>
      <c r="J20">
        <v>5</v>
      </c>
      <c r="K20">
        <v>26</v>
      </c>
      <c r="L20">
        <v>25</v>
      </c>
      <c r="M20">
        <f t="shared" si="0"/>
        <v>326</v>
      </c>
      <c r="N20">
        <f t="shared" si="1"/>
        <v>1</v>
      </c>
      <c r="O20" s="1">
        <f t="shared" si="2"/>
        <v>326</v>
      </c>
    </row>
    <row r="21" spans="1:15" x14ac:dyDescent="0.3">
      <c r="A21" s="8"/>
      <c r="B21" s="9"/>
      <c r="C21" s="2">
        <v>1</v>
      </c>
      <c r="D21" s="8"/>
      <c r="E21" t="s">
        <v>43</v>
      </c>
      <c r="G21" t="s">
        <v>19</v>
      </c>
      <c r="H21" s="2" t="s">
        <v>14</v>
      </c>
      <c r="I21" t="s">
        <v>15</v>
      </c>
      <c r="J21">
        <v>5</v>
      </c>
      <c r="K21">
        <v>0</v>
      </c>
      <c r="L21">
        <v>25</v>
      </c>
      <c r="M21">
        <f t="shared" si="0"/>
        <v>300</v>
      </c>
      <c r="N21">
        <f t="shared" si="1"/>
        <v>1</v>
      </c>
      <c r="O21" s="1">
        <f t="shared" si="2"/>
        <v>300</v>
      </c>
    </row>
    <row r="22" spans="1:15" x14ac:dyDescent="0.3">
      <c r="A22" s="8"/>
      <c r="B22" s="9"/>
      <c r="C22" s="2">
        <v>1</v>
      </c>
      <c r="D22" s="8"/>
      <c r="E22" t="s">
        <v>43</v>
      </c>
      <c r="G22" t="s">
        <v>19</v>
      </c>
      <c r="H22" s="2" t="s">
        <v>14</v>
      </c>
      <c r="I22" t="s">
        <v>15</v>
      </c>
      <c r="J22">
        <v>3</v>
      </c>
      <c r="K22">
        <v>58</v>
      </c>
      <c r="L22">
        <v>25</v>
      </c>
      <c r="M22">
        <f t="shared" si="0"/>
        <v>238</v>
      </c>
      <c r="N22">
        <f t="shared" si="1"/>
        <v>1</v>
      </c>
      <c r="O22" s="1">
        <f t="shared" si="2"/>
        <v>238</v>
      </c>
    </row>
    <row r="23" spans="1:15" x14ac:dyDescent="0.3">
      <c r="A23" s="8"/>
      <c r="B23" s="9"/>
      <c r="C23" s="2">
        <v>1</v>
      </c>
      <c r="D23" s="8"/>
      <c r="E23" t="s">
        <v>43</v>
      </c>
      <c r="G23" t="s">
        <v>19</v>
      </c>
      <c r="H23" s="2" t="s">
        <v>25</v>
      </c>
      <c r="I23" t="s">
        <v>15</v>
      </c>
      <c r="J23">
        <v>6</v>
      </c>
      <c r="K23">
        <v>24</v>
      </c>
      <c r="L23">
        <v>25</v>
      </c>
      <c r="M23">
        <f t="shared" si="0"/>
        <v>384</v>
      </c>
      <c r="N23">
        <f t="shared" si="1"/>
        <v>1</v>
      </c>
      <c r="O23" s="1">
        <f t="shared" si="2"/>
        <v>384</v>
      </c>
    </row>
    <row r="24" spans="1:15" x14ac:dyDescent="0.3">
      <c r="A24" s="8"/>
      <c r="B24" s="9"/>
      <c r="C24" s="2">
        <v>1</v>
      </c>
      <c r="D24" s="8"/>
      <c r="E24" t="s">
        <v>43</v>
      </c>
      <c r="G24" t="s">
        <v>19</v>
      </c>
      <c r="H24" s="2" t="s">
        <v>25</v>
      </c>
      <c r="I24" t="s">
        <v>19</v>
      </c>
      <c r="J24">
        <v>5</v>
      </c>
      <c r="K24">
        <v>9</v>
      </c>
      <c r="L24">
        <v>25</v>
      </c>
      <c r="M24">
        <f t="shared" si="0"/>
        <v>309</v>
      </c>
      <c r="N24">
        <f t="shared" si="1"/>
        <v>1</v>
      </c>
      <c r="O24" s="1">
        <f t="shared" si="2"/>
        <v>309</v>
      </c>
    </row>
    <row r="25" spans="1:15" x14ac:dyDescent="0.3">
      <c r="A25" s="8"/>
      <c r="B25" s="9"/>
      <c r="C25" s="2">
        <v>1</v>
      </c>
      <c r="D25" s="8"/>
      <c r="E25" t="s">
        <v>43</v>
      </c>
      <c r="G25" t="s">
        <v>19</v>
      </c>
      <c r="H25" s="2" t="s">
        <v>25</v>
      </c>
      <c r="I25" t="s">
        <v>19</v>
      </c>
      <c r="J25">
        <v>7</v>
      </c>
      <c r="K25">
        <v>27</v>
      </c>
      <c r="L25">
        <v>25</v>
      </c>
      <c r="M25">
        <f t="shared" si="0"/>
        <v>447</v>
      </c>
      <c r="N25">
        <f t="shared" si="1"/>
        <v>1</v>
      </c>
      <c r="O25" s="1">
        <f t="shared" si="2"/>
        <v>447</v>
      </c>
    </row>
    <row r="26" spans="1:15" x14ac:dyDescent="0.3">
      <c r="A26" s="8"/>
      <c r="B26" s="9"/>
      <c r="C26" s="2">
        <v>1</v>
      </c>
      <c r="D26" s="8"/>
      <c r="E26" t="s">
        <v>43</v>
      </c>
      <c r="G26" t="s">
        <v>19</v>
      </c>
      <c r="H26" t="s">
        <v>14</v>
      </c>
      <c r="I26" t="s">
        <v>19</v>
      </c>
      <c r="J26">
        <v>6</v>
      </c>
      <c r="K26">
        <v>26</v>
      </c>
      <c r="L26">
        <v>25</v>
      </c>
      <c r="M26">
        <f t="shared" si="0"/>
        <v>386</v>
      </c>
      <c r="N26">
        <f t="shared" si="1"/>
        <v>1</v>
      </c>
      <c r="O26" s="1">
        <f t="shared" si="2"/>
        <v>386</v>
      </c>
    </row>
    <row r="27" spans="1:15" x14ac:dyDescent="0.3">
      <c r="A27" s="8"/>
      <c r="B27" s="9"/>
      <c r="C27" s="2">
        <v>1</v>
      </c>
      <c r="D27" s="8"/>
      <c r="E27" t="s">
        <v>43</v>
      </c>
      <c r="G27" t="s">
        <v>19</v>
      </c>
      <c r="H27" s="2" t="s">
        <v>22</v>
      </c>
      <c r="I27" t="s">
        <v>19</v>
      </c>
      <c r="J27">
        <v>4</v>
      </c>
      <c r="K27">
        <v>45</v>
      </c>
      <c r="L27">
        <v>25</v>
      </c>
      <c r="M27">
        <f t="shared" si="0"/>
        <v>285</v>
      </c>
      <c r="N27">
        <f t="shared" si="1"/>
        <v>1</v>
      </c>
      <c r="O27" s="1">
        <f t="shared" si="2"/>
        <v>285</v>
      </c>
    </row>
    <row r="28" spans="1:15" x14ac:dyDescent="0.3">
      <c r="A28" s="8"/>
      <c r="B28" s="9"/>
      <c r="C28" s="2">
        <v>1</v>
      </c>
      <c r="D28" s="8"/>
      <c r="E28" t="s">
        <v>43</v>
      </c>
      <c r="G28" t="s">
        <v>19</v>
      </c>
      <c r="H28" s="2" t="s">
        <v>25</v>
      </c>
      <c r="I28" t="s">
        <v>15</v>
      </c>
      <c r="J28">
        <v>3</v>
      </c>
      <c r="K28">
        <v>45</v>
      </c>
      <c r="L28">
        <v>25</v>
      </c>
      <c r="M28">
        <f t="shared" si="0"/>
        <v>225</v>
      </c>
      <c r="N28">
        <f t="shared" si="1"/>
        <v>1</v>
      </c>
      <c r="O28" s="1">
        <f t="shared" si="2"/>
        <v>225</v>
      </c>
    </row>
    <row r="29" spans="1:15" x14ac:dyDescent="0.3">
      <c r="A29" s="8"/>
      <c r="B29" s="9"/>
      <c r="C29" s="2">
        <v>1</v>
      </c>
      <c r="D29" s="8"/>
      <c r="E29" t="s">
        <v>43</v>
      </c>
      <c r="G29" t="s">
        <v>19</v>
      </c>
      <c r="H29" s="2" t="s">
        <v>25</v>
      </c>
      <c r="I29" t="s">
        <v>19</v>
      </c>
      <c r="J29">
        <v>4</v>
      </c>
      <c r="K29">
        <v>9</v>
      </c>
      <c r="L29">
        <v>24</v>
      </c>
      <c r="M29">
        <f t="shared" si="0"/>
        <v>249</v>
      </c>
      <c r="N29">
        <f t="shared" si="1"/>
        <v>0.96</v>
      </c>
      <c r="O29" s="1">
        <f t="shared" si="2"/>
        <v>259.375</v>
      </c>
    </row>
    <row r="30" spans="1:15" x14ac:dyDescent="0.3">
      <c r="A30" s="8"/>
      <c r="B30" s="9"/>
      <c r="C30" s="2">
        <v>1</v>
      </c>
      <c r="D30" s="8"/>
      <c r="E30" t="s">
        <v>43</v>
      </c>
      <c r="G30" t="s">
        <v>19</v>
      </c>
      <c r="H30" s="2" t="s">
        <v>29</v>
      </c>
      <c r="I30" t="s">
        <v>19</v>
      </c>
      <c r="J30">
        <v>5</v>
      </c>
      <c r="K30">
        <v>48</v>
      </c>
      <c r="L30">
        <v>23</v>
      </c>
      <c r="M30">
        <f t="shared" si="0"/>
        <v>348</v>
      </c>
      <c r="N30">
        <f t="shared" si="1"/>
        <v>0.92</v>
      </c>
      <c r="O30" s="1">
        <f t="shared" si="2"/>
        <v>378.26086956521738</v>
      </c>
    </row>
    <row r="31" spans="1:15" x14ac:dyDescent="0.3">
      <c r="A31" s="8"/>
      <c r="B31" s="9"/>
      <c r="C31" s="2">
        <v>1</v>
      </c>
      <c r="D31" s="8"/>
      <c r="E31" t="s">
        <v>43</v>
      </c>
      <c r="G31" t="s">
        <v>19</v>
      </c>
      <c r="H31" s="2" t="s">
        <v>14</v>
      </c>
      <c r="I31" t="s">
        <v>15</v>
      </c>
      <c r="J31">
        <v>5</v>
      </c>
      <c r="K31">
        <v>11</v>
      </c>
      <c r="L31">
        <v>25</v>
      </c>
      <c r="M31">
        <f t="shared" si="0"/>
        <v>311</v>
      </c>
      <c r="N31">
        <f t="shared" si="1"/>
        <v>1</v>
      </c>
      <c r="O31" s="1">
        <f t="shared" si="2"/>
        <v>311</v>
      </c>
    </row>
    <row r="32" spans="1:15" x14ac:dyDescent="0.3">
      <c r="A32" s="8"/>
      <c r="B32" s="9"/>
      <c r="C32" s="2">
        <v>1</v>
      </c>
      <c r="D32" s="8"/>
      <c r="E32" t="s">
        <v>43</v>
      </c>
      <c r="G32" t="s">
        <v>19</v>
      </c>
      <c r="H32" s="2" t="s">
        <v>14</v>
      </c>
      <c r="I32" t="s">
        <v>15</v>
      </c>
      <c r="J32">
        <v>6</v>
      </c>
      <c r="K32">
        <v>2</v>
      </c>
      <c r="L32">
        <v>25</v>
      </c>
      <c r="M32">
        <f t="shared" si="0"/>
        <v>362</v>
      </c>
      <c r="N32">
        <f t="shared" si="1"/>
        <v>1</v>
      </c>
      <c r="O32" s="1">
        <f t="shared" si="2"/>
        <v>362</v>
      </c>
    </row>
    <row r="33" spans="1:15" x14ac:dyDescent="0.3">
      <c r="A33" s="8"/>
      <c r="B33" s="9"/>
      <c r="C33" s="2">
        <v>1</v>
      </c>
      <c r="D33" s="8"/>
      <c r="E33" t="s">
        <v>43</v>
      </c>
      <c r="G33" t="s">
        <v>19</v>
      </c>
      <c r="H33" s="2" t="s">
        <v>25</v>
      </c>
      <c r="I33" t="s">
        <v>19</v>
      </c>
      <c r="J33">
        <v>11</v>
      </c>
      <c r="K33">
        <v>7</v>
      </c>
      <c r="L33">
        <v>23</v>
      </c>
      <c r="M33">
        <f t="shared" si="0"/>
        <v>667</v>
      </c>
      <c r="N33">
        <f t="shared" si="1"/>
        <v>0.92</v>
      </c>
      <c r="O33" s="1">
        <f t="shared" si="2"/>
        <v>725</v>
      </c>
    </row>
    <row r="34" spans="1:15" x14ac:dyDescent="0.3">
      <c r="A34" s="8"/>
      <c r="B34" s="9"/>
      <c r="C34" s="2">
        <v>1</v>
      </c>
      <c r="D34" s="8"/>
      <c r="E34" t="s">
        <v>43</v>
      </c>
      <c r="G34" t="s">
        <v>19</v>
      </c>
      <c r="H34" s="2" t="s">
        <v>23</v>
      </c>
      <c r="I34" t="s">
        <v>15</v>
      </c>
      <c r="J34">
        <v>5</v>
      </c>
      <c r="K34">
        <v>42</v>
      </c>
      <c r="L34">
        <v>23</v>
      </c>
      <c r="M34">
        <f t="shared" ref="M34:M61" si="3">PRODUCT(J34,60)+SUM(K34)</f>
        <v>342</v>
      </c>
      <c r="N34">
        <f t="shared" si="1"/>
        <v>0.92</v>
      </c>
      <c r="O34" s="1">
        <f t="shared" si="2"/>
        <v>371.73913043478257</v>
      </c>
    </row>
    <row r="35" spans="1:15" x14ac:dyDescent="0.3">
      <c r="A35" s="8"/>
      <c r="B35" s="9"/>
      <c r="C35" s="2">
        <v>1</v>
      </c>
      <c r="D35" s="8"/>
      <c r="E35" t="s">
        <v>43</v>
      </c>
      <c r="G35" t="s">
        <v>19</v>
      </c>
      <c r="H35" s="2" t="s">
        <v>25</v>
      </c>
      <c r="I35" t="s">
        <v>15</v>
      </c>
      <c r="J35">
        <v>4</v>
      </c>
      <c r="K35">
        <v>57</v>
      </c>
      <c r="L35">
        <v>24</v>
      </c>
      <c r="M35">
        <f t="shared" si="3"/>
        <v>297</v>
      </c>
      <c r="N35">
        <f t="shared" si="1"/>
        <v>0.96</v>
      </c>
      <c r="O35" s="1">
        <f t="shared" si="2"/>
        <v>309.375</v>
      </c>
    </row>
    <row r="36" spans="1:15" x14ac:dyDescent="0.3">
      <c r="A36" s="8"/>
      <c r="B36" s="9"/>
      <c r="C36" s="2">
        <v>1</v>
      </c>
      <c r="D36" s="8"/>
      <c r="E36" t="s">
        <v>43</v>
      </c>
      <c r="G36" t="s">
        <v>19</v>
      </c>
      <c r="H36" s="2" t="s">
        <v>25</v>
      </c>
      <c r="I36" t="s">
        <v>19</v>
      </c>
      <c r="J36">
        <v>8</v>
      </c>
      <c r="K36">
        <v>5</v>
      </c>
      <c r="L36">
        <v>24</v>
      </c>
      <c r="M36">
        <f t="shared" si="3"/>
        <v>485</v>
      </c>
      <c r="N36">
        <f t="shared" si="1"/>
        <v>0.96</v>
      </c>
      <c r="O36" s="1">
        <f t="shared" si="2"/>
        <v>505.20833333333337</v>
      </c>
    </row>
    <row r="37" spans="1:15" x14ac:dyDescent="0.3">
      <c r="A37" s="8"/>
      <c r="B37" s="9"/>
      <c r="C37" s="2">
        <v>1</v>
      </c>
      <c r="D37" s="8"/>
      <c r="E37" t="s">
        <v>43</v>
      </c>
      <c r="G37" t="s">
        <v>19</v>
      </c>
      <c r="H37" s="2" t="s">
        <v>25</v>
      </c>
      <c r="I37" t="s">
        <v>15</v>
      </c>
      <c r="J37">
        <v>3</v>
      </c>
      <c r="K37">
        <v>54</v>
      </c>
      <c r="L37">
        <v>25</v>
      </c>
      <c r="M37">
        <f t="shared" si="3"/>
        <v>234</v>
      </c>
      <c r="N37">
        <f t="shared" si="1"/>
        <v>1</v>
      </c>
      <c r="O37" s="1">
        <f t="shared" si="2"/>
        <v>234</v>
      </c>
    </row>
    <row r="38" spans="1:15" x14ac:dyDescent="0.3">
      <c r="A38" s="8"/>
      <c r="B38" s="9"/>
      <c r="C38" s="2">
        <v>1</v>
      </c>
      <c r="D38" s="8"/>
      <c r="E38" t="s">
        <v>43</v>
      </c>
      <c r="G38" t="s">
        <v>19</v>
      </c>
      <c r="H38" s="2" t="s">
        <v>30</v>
      </c>
      <c r="I38" t="s">
        <v>15</v>
      </c>
      <c r="J38">
        <v>5</v>
      </c>
      <c r="K38">
        <v>20</v>
      </c>
      <c r="L38">
        <v>25</v>
      </c>
      <c r="M38">
        <f t="shared" si="3"/>
        <v>320</v>
      </c>
      <c r="N38">
        <f t="shared" si="1"/>
        <v>1</v>
      </c>
      <c r="O38" s="1">
        <f t="shared" si="2"/>
        <v>320</v>
      </c>
    </row>
    <row r="39" spans="1:15" x14ac:dyDescent="0.3">
      <c r="A39" s="8"/>
      <c r="B39" s="9"/>
      <c r="C39" s="2">
        <v>1</v>
      </c>
      <c r="D39" s="8"/>
      <c r="E39" t="s">
        <v>43</v>
      </c>
      <c r="G39" t="s">
        <v>19</v>
      </c>
      <c r="H39" s="2" t="s">
        <v>22</v>
      </c>
      <c r="I39" t="s">
        <v>15</v>
      </c>
      <c r="J39">
        <v>4</v>
      </c>
      <c r="K39">
        <v>38</v>
      </c>
      <c r="L39">
        <v>25</v>
      </c>
      <c r="M39">
        <f t="shared" si="3"/>
        <v>278</v>
      </c>
      <c r="N39">
        <f t="shared" si="1"/>
        <v>1</v>
      </c>
      <c r="O39" s="1">
        <f t="shared" si="2"/>
        <v>278</v>
      </c>
    </row>
    <row r="40" spans="1:15" x14ac:dyDescent="0.3">
      <c r="A40" s="8"/>
      <c r="B40" s="9"/>
      <c r="C40" s="2">
        <v>1</v>
      </c>
      <c r="D40" s="8"/>
      <c r="E40" t="s">
        <v>43</v>
      </c>
      <c r="G40" t="s">
        <v>19</v>
      </c>
      <c r="H40" s="2" t="s">
        <v>31</v>
      </c>
      <c r="I40" t="s">
        <v>26</v>
      </c>
      <c r="J40">
        <v>5</v>
      </c>
      <c r="K40">
        <v>22</v>
      </c>
      <c r="L40">
        <v>24</v>
      </c>
      <c r="M40">
        <f t="shared" si="3"/>
        <v>322</v>
      </c>
      <c r="N40">
        <f t="shared" si="1"/>
        <v>0.96</v>
      </c>
      <c r="O40" s="1">
        <f t="shared" si="2"/>
        <v>335.41666666666669</v>
      </c>
    </row>
    <row r="41" spans="1:15" ht="14.4" customHeight="1" x14ac:dyDescent="0.3">
      <c r="A41" s="8"/>
      <c r="B41" s="9"/>
      <c r="C41" s="2">
        <v>1</v>
      </c>
      <c r="D41" s="8"/>
      <c r="E41" t="s">
        <v>44</v>
      </c>
      <c r="G41" t="s">
        <v>19</v>
      </c>
      <c r="H41" s="2" t="s">
        <v>32</v>
      </c>
      <c r="I41" t="s">
        <v>33</v>
      </c>
      <c r="J41">
        <v>3</v>
      </c>
      <c r="K41">
        <v>33</v>
      </c>
      <c r="L41">
        <v>25</v>
      </c>
      <c r="M41">
        <f t="shared" si="3"/>
        <v>213</v>
      </c>
      <c r="N41">
        <f t="shared" si="1"/>
        <v>1</v>
      </c>
      <c r="O41" s="1">
        <f t="shared" si="2"/>
        <v>213</v>
      </c>
    </row>
    <row r="42" spans="1:15" ht="14.4" customHeight="1" x14ac:dyDescent="0.3">
      <c r="A42" s="8"/>
      <c r="B42" s="9"/>
      <c r="C42" s="2">
        <v>1</v>
      </c>
      <c r="D42" s="8"/>
      <c r="E42" t="s">
        <v>44</v>
      </c>
      <c r="G42" t="s">
        <v>19</v>
      </c>
      <c r="H42" s="2" t="s">
        <v>32</v>
      </c>
      <c r="I42" t="s">
        <v>33</v>
      </c>
      <c r="J42">
        <v>4</v>
      </c>
      <c r="K42">
        <v>46</v>
      </c>
      <c r="L42">
        <v>24</v>
      </c>
      <c r="M42">
        <f t="shared" si="3"/>
        <v>286</v>
      </c>
      <c r="N42">
        <f t="shared" si="1"/>
        <v>0.96</v>
      </c>
      <c r="O42" s="1">
        <f t="shared" si="2"/>
        <v>297.91666666666669</v>
      </c>
    </row>
    <row r="43" spans="1:15" ht="14.4" customHeight="1" x14ac:dyDescent="0.3">
      <c r="A43" s="8"/>
      <c r="B43" s="9"/>
      <c r="C43" s="2">
        <v>1</v>
      </c>
      <c r="D43" s="8"/>
      <c r="E43" t="s">
        <v>44</v>
      </c>
      <c r="G43" t="s">
        <v>19</v>
      </c>
      <c r="H43" s="2" t="s">
        <v>32</v>
      </c>
      <c r="I43" t="s">
        <v>33</v>
      </c>
      <c r="J43">
        <v>4</v>
      </c>
      <c r="K43">
        <v>58</v>
      </c>
      <c r="L43">
        <v>24</v>
      </c>
      <c r="M43">
        <f t="shared" si="3"/>
        <v>298</v>
      </c>
      <c r="N43">
        <f t="shared" si="1"/>
        <v>0.96</v>
      </c>
      <c r="O43" s="1">
        <f t="shared" si="2"/>
        <v>310.41666666666669</v>
      </c>
    </row>
    <row r="44" spans="1:15" ht="14.4" customHeight="1" x14ac:dyDescent="0.3">
      <c r="A44" s="8"/>
      <c r="B44" s="9"/>
      <c r="C44" s="2">
        <v>1</v>
      </c>
      <c r="D44" s="8"/>
      <c r="E44" t="s">
        <v>44</v>
      </c>
      <c r="G44" t="s">
        <v>19</v>
      </c>
      <c r="H44" s="2" t="s">
        <v>32</v>
      </c>
      <c r="I44" t="s">
        <v>33</v>
      </c>
      <c r="J44">
        <v>4</v>
      </c>
      <c r="K44">
        <v>1</v>
      </c>
      <c r="L44">
        <v>24</v>
      </c>
      <c r="M44">
        <f t="shared" si="3"/>
        <v>241</v>
      </c>
      <c r="N44">
        <f t="shared" si="1"/>
        <v>0.96</v>
      </c>
      <c r="O44" s="1">
        <f t="shared" si="2"/>
        <v>251.04166666666669</v>
      </c>
    </row>
    <row r="45" spans="1:15" ht="14.4" customHeight="1" x14ac:dyDescent="0.3">
      <c r="A45" s="8"/>
      <c r="B45" s="9"/>
      <c r="C45" s="2">
        <v>1</v>
      </c>
      <c r="D45" s="8"/>
      <c r="E45" t="s">
        <v>44</v>
      </c>
      <c r="G45" t="s">
        <v>19</v>
      </c>
      <c r="H45" s="2" t="s">
        <v>32</v>
      </c>
      <c r="I45" t="s">
        <v>33</v>
      </c>
      <c r="J45">
        <v>4</v>
      </c>
      <c r="K45">
        <v>40</v>
      </c>
      <c r="L45">
        <v>25</v>
      </c>
      <c r="M45">
        <f t="shared" si="3"/>
        <v>280</v>
      </c>
      <c r="N45">
        <f t="shared" si="1"/>
        <v>1</v>
      </c>
      <c r="O45" s="1">
        <f t="shared" si="2"/>
        <v>280</v>
      </c>
    </row>
    <row r="46" spans="1:15" ht="14.4" customHeight="1" x14ac:dyDescent="0.3">
      <c r="A46" s="8"/>
      <c r="B46" s="9"/>
      <c r="C46" s="2">
        <v>1</v>
      </c>
      <c r="D46" s="8"/>
      <c r="E46" t="s">
        <v>44</v>
      </c>
      <c r="G46" t="s">
        <v>19</v>
      </c>
      <c r="H46" s="2" t="s">
        <v>32</v>
      </c>
      <c r="I46" t="s">
        <v>33</v>
      </c>
      <c r="J46">
        <v>4</v>
      </c>
      <c r="K46">
        <v>40</v>
      </c>
      <c r="L46">
        <v>24</v>
      </c>
      <c r="M46">
        <f t="shared" si="3"/>
        <v>280</v>
      </c>
      <c r="N46">
        <f t="shared" si="1"/>
        <v>0.96</v>
      </c>
      <c r="O46" s="1">
        <f t="shared" si="2"/>
        <v>291.66666666666669</v>
      </c>
    </row>
    <row r="47" spans="1:15" ht="14.4" customHeight="1" x14ac:dyDescent="0.3">
      <c r="A47" s="8"/>
      <c r="B47" s="9"/>
      <c r="C47" s="2">
        <v>1</v>
      </c>
      <c r="D47" s="8"/>
      <c r="E47" t="s">
        <v>44</v>
      </c>
      <c r="G47" t="s">
        <v>19</v>
      </c>
      <c r="H47" s="2" t="s">
        <v>32</v>
      </c>
      <c r="I47" t="s">
        <v>33</v>
      </c>
      <c r="J47">
        <v>5</v>
      </c>
      <c r="K47">
        <v>49</v>
      </c>
      <c r="L47">
        <v>25</v>
      </c>
      <c r="M47">
        <f t="shared" si="3"/>
        <v>349</v>
      </c>
      <c r="N47">
        <f t="shared" si="1"/>
        <v>1</v>
      </c>
      <c r="O47" s="1">
        <f t="shared" si="2"/>
        <v>349</v>
      </c>
    </row>
    <row r="48" spans="1:15" ht="14.4" customHeight="1" x14ac:dyDescent="0.3">
      <c r="A48" s="8"/>
      <c r="B48" s="9"/>
      <c r="C48" s="2">
        <v>1</v>
      </c>
      <c r="D48" s="8"/>
      <c r="E48" t="s">
        <v>44</v>
      </c>
      <c r="G48" t="s">
        <v>19</v>
      </c>
      <c r="H48" s="2" t="s">
        <v>32</v>
      </c>
      <c r="I48" t="s">
        <v>33</v>
      </c>
      <c r="J48">
        <v>3</v>
      </c>
      <c r="K48">
        <v>40</v>
      </c>
      <c r="L48">
        <v>25</v>
      </c>
      <c r="M48">
        <f t="shared" si="3"/>
        <v>220</v>
      </c>
      <c r="N48">
        <f t="shared" si="1"/>
        <v>1</v>
      </c>
      <c r="O48" s="1">
        <f t="shared" si="2"/>
        <v>220</v>
      </c>
    </row>
    <row r="49" spans="1:15" ht="14.4" customHeight="1" x14ac:dyDescent="0.3">
      <c r="A49" s="8"/>
      <c r="B49" s="9"/>
      <c r="C49" s="2">
        <v>1</v>
      </c>
      <c r="D49" s="8"/>
      <c r="E49" t="s">
        <v>44</v>
      </c>
      <c r="G49" t="s">
        <v>19</v>
      </c>
      <c r="H49" s="2" t="s">
        <v>32</v>
      </c>
      <c r="I49" t="s">
        <v>33</v>
      </c>
      <c r="J49">
        <v>2</v>
      </c>
      <c r="K49">
        <v>48</v>
      </c>
      <c r="L49">
        <v>25</v>
      </c>
      <c r="M49">
        <f t="shared" si="3"/>
        <v>168</v>
      </c>
      <c r="N49">
        <f t="shared" si="1"/>
        <v>1</v>
      </c>
      <c r="O49" s="1">
        <f t="shared" si="2"/>
        <v>168</v>
      </c>
    </row>
    <row r="50" spans="1:15" ht="14.4" customHeight="1" x14ac:dyDescent="0.3">
      <c r="A50" s="8"/>
      <c r="B50" s="9"/>
      <c r="C50" s="2">
        <v>1</v>
      </c>
      <c r="D50" s="8"/>
      <c r="E50" t="s">
        <v>44</v>
      </c>
      <c r="G50" t="s">
        <v>19</v>
      </c>
      <c r="H50" s="2" t="s">
        <v>32</v>
      </c>
      <c r="I50" t="s">
        <v>33</v>
      </c>
      <c r="J50">
        <v>6</v>
      </c>
      <c r="K50">
        <v>25</v>
      </c>
      <c r="L50">
        <v>24</v>
      </c>
      <c r="M50">
        <f t="shared" si="3"/>
        <v>385</v>
      </c>
      <c r="N50">
        <f t="shared" si="1"/>
        <v>0.96</v>
      </c>
      <c r="O50" s="1">
        <f t="shared" si="2"/>
        <v>401.04166666666669</v>
      </c>
    </row>
    <row r="51" spans="1:15" ht="14.4" customHeight="1" x14ac:dyDescent="0.3">
      <c r="A51" s="8"/>
      <c r="B51" s="9"/>
      <c r="C51" s="2">
        <v>1</v>
      </c>
      <c r="D51" s="8"/>
      <c r="E51" t="s">
        <v>44</v>
      </c>
      <c r="G51" t="s">
        <v>19</v>
      </c>
      <c r="H51" s="2" t="s">
        <v>32</v>
      </c>
      <c r="I51" t="s">
        <v>33</v>
      </c>
      <c r="J51">
        <v>5</v>
      </c>
      <c r="K51">
        <v>35</v>
      </c>
      <c r="L51">
        <v>24</v>
      </c>
      <c r="M51">
        <f t="shared" si="3"/>
        <v>335</v>
      </c>
      <c r="N51">
        <f t="shared" si="1"/>
        <v>0.96</v>
      </c>
      <c r="O51" s="1">
        <f t="shared" si="2"/>
        <v>348.95833333333337</v>
      </c>
    </row>
    <row r="52" spans="1:15" ht="14.4" customHeight="1" x14ac:dyDescent="0.3">
      <c r="A52" s="8"/>
      <c r="B52" s="9"/>
      <c r="C52" s="2">
        <v>1</v>
      </c>
      <c r="D52" s="8"/>
      <c r="E52" t="s">
        <v>44</v>
      </c>
      <c r="G52" t="s">
        <v>19</v>
      </c>
      <c r="H52" s="2" t="s">
        <v>32</v>
      </c>
      <c r="I52" t="s">
        <v>33</v>
      </c>
      <c r="J52">
        <v>4</v>
      </c>
      <c r="K52">
        <v>25</v>
      </c>
      <c r="L52">
        <v>25</v>
      </c>
      <c r="M52">
        <f t="shared" si="3"/>
        <v>265</v>
      </c>
      <c r="N52">
        <f t="shared" si="1"/>
        <v>1</v>
      </c>
      <c r="O52" s="1">
        <f t="shared" si="2"/>
        <v>265</v>
      </c>
    </row>
    <row r="53" spans="1:15" x14ac:dyDescent="0.3">
      <c r="A53" s="8"/>
      <c r="B53" s="9"/>
      <c r="C53" s="2">
        <v>2</v>
      </c>
      <c r="D53" s="8"/>
      <c r="E53" t="s">
        <v>42</v>
      </c>
      <c r="F53" s="2">
        <v>15</v>
      </c>
      <c r="G53" t="s">
        <v>15</v>
      </c>
      <c r="H53" s="2" t="s">
        <v>22</v>
      </c>
      <c r="I53" t="s">
        <v>19</v>
      </c>
      <c r="J53">
        <v>7</v>
      </c>
      <c r="K53">
        <v>36</v>
      </c>
      <c r="L53">
        <v>22</v>
      </c>
      <c r="M53">
        <f t="shared" si="3"/>
        <v>456</v>
      </c>
      <c r="N53">
        <f t="shared" si="1"/>
        <v>0.88</v>
      </c>
      <c r="O53" s="1">
        <f t="shared" si="2"/>
        <v>518.18181818181813</v>
      </c>
    </row>
    <row r="54" spans="1:15" x14ac:dyDescent="0.3">
      <c r="A54" s="8"/>
      <c r="B54" s="9"/>
      <c r="C54" s="2">
        <v>2</v>
      </c>
      <c r="D54" s="8"/>
      <c r="E54" t="s">
        <v>42</v>
      </c>
      <c r="F54" s="2">
        <v>22</v>
      </c>
      <c r="G54" t="s">
        <v>19</v>
      </c>
      <c r="H54" s="2" t="s">
        <v>34</v>
      </c>
      <c r="I54" t="s">
        <v>19</v>
      </c>
      <c r="J54">
        <v>16</v>
      </c>
      <c r="K54">
        <v>17</v>
      </c>
      <c r="L54">
        <v>25</v>
      </c>
      <c r="M54">
        <f t="shared" si="3"/>
        <v>977</v>
      </c>
      <c r="N54">
        <f t="shared" si="1"/>
        <v>1</v>
      </c>
      <c r="O54" s="1">
        <f t="shared" si="2"/>
        <v>977</v>
      </c>
    </row>
    <row r="55" spans="1:15" x14ac:dyDescent="0.3">
      <c r="A55" s="8"/>
      <c r="B55" s="9"/>
      <c r="C55" s="2">
        <v>1</v>
      </c>
      <c r="D55" s="8"/>
      <c r="E55" t="s">
        <v>42</v>
      </c>
      <c r="G55" t="s">
        <v>19</v>
      </c>
      <c r="H55" s="2" t="s">
        <v>35</v>
      </c>
      <c r="I55" t="s">
        <v>19</v>
      </c>
      <c r="J55">
        <v>10</v>
      </c>
      <c r="K55">
        <v>15</v>
      </c>
      <c r="L55">
        <v>23</v>
      </c>
      <c r="M55">
        <f t="shared" si="3"/>
        <v>615</v>
      </c>
      <c r="N55">
        <f t="shared" si="1"/>
        <v>0.92</v>
      </c>
      <c r="O55" s="1">
        <f t="shared" si="2"/>
        <v>668.47826086956513</v>
      </c>
    </row>
    <row r="56" spans="1:15" x14ac:dyDescent="0.3">
      <c r="A56" s="8"/>
      <c r="B56" s="9"/>
      <c r="C56" s="2">
        <v>1</v>
      </c>
      <c r="D56" s="8"/>
      <c r="E56" t="s">
        <v>42</v>
      </c>
      <c r="G56" t="s">
        <v>19</v>
      </c>
      <c r="H56" s="2" t="s">
        <v>36</v>
      </c>
      <c r="I56" t="s">
        <v>19</v>
      </c>
      <c r="J56">
        <v>7</v>
      </c>
      <c r="K56">
        <v>55</v>
      </c>
      <c r="L56">
        <v>24</v>
      </c>
      <c r="M56">
        <f t="shared" si="3"/>
        <v>475</v>
      </c>
      <c r="N56">
        <f t="shared" si="1"/>
        <v>0.96</v>
      </c>
      <c r="O56" s="1">
        <f t="shared" si="2"/>
        <v>494.79166666666669</v>
      </c>
    </row>
    <row r="57" spans="1:15" x14ac:dyDescent="0.3">
      <c r="A57" s="8"/>
      <c r="B57" s="9"/>
      <c r="C57" s="2">
        <v>2</v>
      </c>
      <c r="D57" s="8"/>
      <c r="E57" t="s">
        <v>42</v>
      </c>
      <c r="F57" s="2">
        <v>4</v>
      </c>
      <c r="G57" t="s">
        <v>19</v>
      </c>
      <c r="H57" s="2" t="s">
        <v>37</v>
      </c>
      <c r="I57" t="s">
        <v>19</v>
      </c>
      <c r="J57">
        <v>7</v>
      </c>
      <c r="K57">
        <v>37</v>
      </c>
      <c r="L57">
        <v>23</v>
      </c>
      <c r="M57">
        <f t="shared" si="3"/>
        <v>457</v>
      </c>
      <c r="N57">
        <f t="shared" si="1"/>
        <v>0.92</v>
      </c>
      <c r="O57" s="1">
        <f t="shared" si="2"/>
        <v>496.73913043478257</v>
      </c>
    </row>
    <row r="58" spans="1:15" x14ac:dyDescent="0.3">
      <c r="A58" s="8"/>
      <c r="B58" s="9"/>
      <c r="C58" s="2">
        <v>2</v>
      </c>
      <c r="D58" s="8"/>
      <c r="E58" t="s">
        <v>42</v>
      </c>
      <c r="F58" s="2">
        <v>13</v>
      </c>
      <c r="G58" t="s">
        <v>19</v>
      </c>
      <c r="H58" s="2" t="s">
        <v>40</v>
      </c>
      <c r="I58" t="s">
        <v>19</v>
      </c>
      <c r="J58">
        <v>10</v>
      </c>
      <c r="K58">
        <v>16</v>
      </c>
      <c r="L58">
        <v>25</v>
      </c>
      <c r="M58">
        <f t="shared" si="3"/>
        <v>616</v>
      </c>
      <c r="N58">
        <f t="shared" si="1"/>
        <v>1</v>
      </c>
      <c r="O58" s="1">
        <f t="shared" si="2"/>
        <v>616</v>
      </c>
    </row>
    <row r="59" spans="1:15" x14ac:dyDescent="0.3">
      <c r="A59" s="8"/>
      <c r="B59" s="9"/>
      <c r="C59" s="2">
        <v>2</v>
      </c>
      <c r="D59" s="8"/>
      <c r="E59" t="s">
        <v>42</v>
      </c>
      <c r="F59" s="2">
        <v>12</v>
      </c>
      <c r="G59" t="s">
        <v>19</v>
      </c>
      <c r="H59" s="2" t="s">
        <v>34</v>
      </c>
      <c r="I59" t="s">
        <v>19</v>
      </c>
      <c r="J59">
        <v>5</v>
      </c>
      <c r="K59">
        <v>12</v>
      </c>
      <c r="L59">
        <v>23</v>
      </c>
      <c r="M59">
        <f t="shared" si="3"/>
        <v>312</v>
      </c>
      <c r="N59">
        <f t="shared" si="1"/>
        <v>0.92</v>
      </c>
      <c r="O59" s="1">
        <f t="shared" si="2"/>
        <v>339.13043478260869</v>
      </c>
    </row>
    <row r="60" spans="1:15" x14ac:dyDescent="0.3">
      <c r="A60" s="8"/>
      <c r="B60" s="9"/>
      <c r="C60" s="2">
        <v>1</v>
      </c>
      <c r="D60" s="8"/>
      <c r="E60" t="s">
        <v>43</v>
      </c>
      <c r="G60" t="s">
        <v>19</v>
      </c>
      <c r="H60" s="2" t="s">
        <v>22</v>
      </c>
      <c r="I60" t="s">
        <v>19</v>
      </c>
      <c r="J60">
        <v>3</v>
      </c>
      <c r="K60">
        <v>59</v>
      </c>
      <c r="L60">
        <v>25</v>
      </c>
      <c r="M60">
        <f t="shared" si="3"/>
        <v>239</v>
      </c>
      <c r="N60">
        <f t="shared" si="1"/>
        <v>1</v>
      </c>
      <c r="O60" s="1">
        <f t="shared" si="2"/>
        <v>239</v>
      </c>
    </row>
    <row r="61" spans="1:15" x14ac:dyDescent="0.3">
      <c r="A61" s="8"/>
      <c r="B61" s="9"/>
      <c r="C61" s="2">
        <v>1</v>
      </c>
      <c r="D61" s="8"/>
      <c r="E61" t="s">
        <v>43</v>
      </c>
      <c r="G61" t="s">
        <v>19</v>
      </c>
      <c r="H61" s="2" t="s">
        <v>89</v>
      </c>
      <c r="I61" t="s">
        <v>19</v>
      </c>
      <c r="J61">
        <v>8</v>
      </c>
      <c r="K61">
        <v>45</v>
      </c>
      <c r="L61">
        <v>23</v>
      </c>
      <c r="M61">
        <f t="shared" si="3"/>
        <v>525</v>
      </c>
      <c r="N61">
        <f t="shared" si="1"/>
        <v>0.92</v>
      </c>
      <c r="O61" s="1">
        <f t="shared" si="2"/>
        <v>570.6521739130435</v>
      </c>
    </row>
  </sheetData>
  <autoFilter ref="A1:O62"/>
  <pageMargins left="0.7" right="0.7" top="0.75" bottom="0.75" header="0.3" footer="0.3"/>
  <pageSetup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Metadata</vt:lpstr>
      <vt:lpstr>Data Dictionary</vt:lpstr>
      <vt:lpstr>Data</vt:lpstr>
    </vt:vector>
  </TitlesOfParts>
  <Company>Thompson Rivers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truuser</dc:creator>
  <cp:lastModifiedBy>Melissa</cp:lastModifiedBy>
  <cp:lastPrinted>2014-05-20T03:55:35Z</cp:lastPrinted>
  <dcterms:created xsi:type="dcterms:W3CDTF">2014-05-07T23:31:37Z</dcterms:created>
  <dcterms:modified xsi:type="dcterms:W3CDTF">2015-06-01T15:57:16Z</dcterms:modified>
</cp:coreProperties>
</file>